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 Self\Documents\CEDIA\2017\"/>
    </mc:Choice>
  </mc:AlternateContent>
  <bookViews>
    <workbookView xWindow="0" yWindow="0" windowWidth="22575" windowHeight="107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F6" i="1"/>
  <c r="G6" i="1" s="1"/>
  <c r="D16" i="1"/>
  <c r="D8" i="1"/>
  <c r="D7" i="1"/>
  <c r="D3" i="1"/>
  <c r="D2" i="1"/>
  <c r="D17" i="1" l="1"/>
  <c r="D18" i="1" s="1"/>
</calcChain>
</file>

<file path=xl/sharedStrings.xml><?xml version="1.0" encoding="utf-8"?>
<sst xmlns="http://schemas.openxmlformats.org/spreadsheetml/2006/main" count="33" uniqueCount="32">
  <si>
    <t>Office Space</t>
  </si>
  <si>
    <t>$2/sqft/month x 2,000 x 7 Years</t>
  </si>
  <si>
    <t>Construction cost</t>
  </si>
  <si>
    <t>Furnishings</t>
  </si>
  <si>
    <t>$600 per sqft</t>
  </si>
  <si>
    <t>Furniture, appliances, décor, etc</t>
  </si>
  <si>
    <t>Technology</t>
  </si>
  <si>
    <t>Payroll</t>
  </si>
  <si>
    <t>Installers at retail</t>
  </si>
  <si>
    <t>Category</t>
  </si>
  <si>
    <t>Description</t>
  </si>
  <si>
    <t>Cost</t>
  </si>
  <si>
    <t>Marketing</t>
  </si>
  <si>
    <t>18 Events/year with payroll x 7 years</t>
  </si>
  <si>
    <t>Total</t>
  </si>
  <si>
    <t>7 years</t>
  </si>
  <si>
    <t>Ideal job size</t>
  </si>
  <si>
    <t>What your really good at &amp; profitable</t>
  </si>
  <si>
    <t>Net Profit (loaded)</t>
  </si>
  <si>
    <t>Attempt to load overhead</t>
  </si>
  <si>
    <t>Net Dollars</t>
  </si>
  <si>
    <t>Jobs needed</t>
  </si>
  <si>
    <t>Costs/Net for 7 years</t>
  </si>
  <si>
    <t>Per year</t>
  </si>
  <si>
    <t>Change every 2 years at your cost*</t>
  </si>
  <si>
    <t>Hours @ $100</t>
  </si>
  <si>
    <t>Man days @ 6 hours per day</t>
  </si>
  <si>
    <t>Days for crew of 5</t>
  </si>
  <si>
    <t>Months</t>
  </si>
  <si>
    <t>Additional jobs for breakeven</t>
  </si>
  <si>
    <t>Item</t>
  </si>
  <si>
    <t>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</si>
</sst>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2" applyFont="1"/>
    <xf numFmtId="165" fontId="0" fillId="0" borderId="0" xfId="2" applyNumberFormat="1" applyFont="1"/>
    <xf numFmtId="0" fontId="2" fillId="2" borderId="0" xfId="0" applyFont="1" applyFill="1"/>
    <xf numFmtId="165" fontId="2" fillId="2" borderId="0" xfId="2" applyNumberFormat="1" applyFont="1" applyFill="1"/>
    <xf numFmtId="0" fontId="0" fillId="0" borderId="1" xfId="0" applyBorder="1"/>
    <xf numFmtId="165" fontId="0" fillId="0" borderId="1" xfId="2" applyNumberFormat="1" applyFont="1" applyBorder="1"/>
    <xf numFmtId="9" fontId="0" fillId="0" borderId="0" xfId="3" applyFont="1"/>
    <xf numFmtId="43" fontId="0" fillId="0" borderId="0" xfId="1" applyFont="1"/>
    <xf numFmtId="169" fontId="0" fillId="0" borderId="0" xfId="1" applyNumberFormat="1" applyFont="1"/>
    <xf numFmtId="43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D16" sqref="D16"/>
    </sheetView>
  </sheetViews>
  <sheetFormatPr defaultRowHeight="15" x14ac:dyDescent="0.25"/>
  <cols>
    <col min="2" max="2" width="18" bestFit="1" customWidth="1"/>
    <col min="3" max="3" width="33.85546875" bestFit="1" customWidth="1"/>
    <col min="4" max="4" width="16.28515625" style="2" customWidth="1"/>
    <col min="6" max="6" width="12.85546875" bestFit="1" customWidth="1"/>
    <col min="7" max="7" width="27.42578125" bestFit="1" customWidth="1"/>
    <col min="8" max="8" width="16.7109375" bestFit="1" customWidth="1"/>
  </cols>
  <sheetData>
    <row r="1" spans="2:9" x14ac:dyDescent="0.25">
      <c r="B1" s="3" t="s">
        <v>9</v>
      </c>
      <c r="C1" s="3" t="s">
        <v>10</v>
      </c>
      <c r="D1" s="4" t="s">
        <v>11</v>
      </c>
    </row>
    <row r="2" spans="2:9" x14ac:dyDescent="0.25">
      <c r="B2" t="s">
        <v>0</v>
      </c>
      <c r="C2" t="s">
        <v>1</v>
      </c>
      <c r="D2" s="2">
        <f>2*2000*86</f>
        <v>344000</v>
      </c>
    </row>
    <row r="3" spans="2:9" x14ac:dyDescent="0.25">
      <c r="B3" t="s">
        <v>2</v>
      </c>
      <c r="C3" t="s">
        <v>4</v>
      </c>
      <c r="D3" s="2">
        <f>2000*600</f>
        <v>1200000</v>
      </c>
    </row>
    <row r="4" spans="2:9" x14ac:dyDescent="0.25">
      <c r="B4" t="s">
        <v>3</v>
      </c>
      <c r="C4" t="s">
        <v>5</v>
      </c>
      <c r="D4" s="2">
        <v>150000</v>
      </c>
    </row>
    <row r="5" spans="2:9" x14ac:dyDescent="0.25">
      <c r="B5" t="s">
        <v>6</v>
      </c>
      <c r="C5" t="s">
        <v>24</v>
      </c>
      <c r="D5" s="2">
        <v>500000</v>
      </c>
      <c r="F5" t="s">
        <v>25</v>
      </c>
      <c r="G5" s="1" t="s">
        <v>26</v>
      </c>
      <c r="H5" t="s">
        <v>27</v>
      </c>
      <c r="I5" t="s">
        <v>28</v>
      </c>
    </row>
    <row r="6" spans="2:9" x14ac:dyDescent="0.25">
      <c r="B6" t="s">
        <v>7</v>
      </c>
      <c r="C6" t="s">
        <v>8</v>
      </c>
      <c r="D6" s="2">
        <v>350000</v>
      </c>
      <c r="F6" s="8">
        <f>D6/100</f>
        <v>3500</v>
      </c>
      <c r="G6" s="10">
        <f>F6/6</f>
        <v>583.33333333333337</v>
      </c>
      <c r="H6" s="10">
        <f>G6/5</f>
        <v>116.66666666666667</v>
      </c>
      <c r="I6" s="10">
        <f>H6/30</f>
        <v>3.8888888888888888</v>
      </c>
    </row>
    <row r="7" spans="2:9" x14ac:dyDescent="0.25">
      <c r="B7" t="s">
        <v>12</v>
      </c>
      <c r="C7" t="s">
        <v>13</v>
      </c>
      <c r="D7" s="2">
        <f>18*7*4000</f>
        <v>504000</v>
      </c>
    </row>
    <row r="8" spans="2:9" ht="15.75" thickBot="1" x14ac:dyDescent="0.3">
      <c r="B8" s="5" t="s">
        <v>14</v>
      </c>
      <c r="C8" s="5" t="s">
        <v>15</v>
      </c>
      <c r="D8" s="6">
        <f>SUM(D2:D7)</f>
        <v>3048000</v>
      </c>
    </row>
    <row r="9" spans="2:9" ht="15.75" thickTop="1" x14ac:dyDescent="0.25"/>
    <row r="13" spans="2:9" x14ac:dyDescent="0.25">
      <c r="B13" s="3" t="s">
        <v>30</v>
      </c>
      <c r="C13" s="3" t="s">
        <v>10</v>
      </c>
      <c r="D13" s="3" t="s">
        <v>31</v>
      </c>
    </row>
    <row r="14" spans="2:9" x14ac:dyDescent="0.25">
      <c r="B14" t="s">
        <v>16</v>
      </c>
      <c r="C14" t="s">
        <v>17</v>
      </c>
      <c r="D14" s="2">
        <v>250000</v>
      </c>
    </row>
    <row r="15" spans="2:9" x14ac:dyDescent="0.25">
      <c r="B15" t="s">
        <v>18</v>
      </c>
      <c r="C15" t="s">
        <v>19</v>
      </c>
      <c r="D15" s="7">
        <v>0.15</v>
      </c>
    </row>
    <row r="16" spans="2:9" x14ac:dyDescent="0.25">
      <c r="B16" t="s">
        <v>20</v>
      </c>
      <c r="D16" s="2">
        <f>D14*D15</f>
        <v>37500</v>
      </c>
    </row>
    <row r="17" spans="2:4" x14ac:dyDescent="0.25">
      <c r="B17" t="s">
        <v>21</v>
      </c>
      <c r="C17" t="s">
        <v>22</v>
      </c>
      <c r="D17" s="9">
        <f>D8/D16</f>
        <v>81.28</v>
      </c>
    </row>
    <row r="18" spans="2:4" x14ac:dyDescent="0.25">
      <c r="B18" t="s">
        <v>23</v>
      </c>
      <c r="C18" t="s">
        <v>29</v>
      </c>
      <c r="D18" s="9">
        <f>D17/7</f>
        <v>11.611428571428572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Self</dc:creator>
  <cp:lastModifiedBy>Paul Self</cp:lastModifiedBy>
  <dcterms:created xsi:type="dcterms:W3CDTF">2017-05-17T20:30:42Z</dcterms:created>
  <dcterms:modified xsi:type="dcterms:W3CDTF">2017-05-17T22:31:14Z</dcterms:modified>
</cp:coreProperties>
</file>